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35" windowWidth="9420" windowHeight="4500" activeTab="0"/>
  </bookViews>
  <sheets>
    <sheet name="Indice" sheetId="1" r:id="rId1"/>
    <sheet name="Esempio 1" sheetId="2" r:id="rId2"/>
    <sheet name="Esempio 2" sheetId="3" r:id="rId3"/>
    <sheet name="Esempio 3" sheetId="4" r:id="rId4"/>
    <sheet name="Esempio 4 (A)" sheetId="5" r:id="rId5"/>
    <sheet name="Esempio 4 (B)" sheetId="6" r:id="rId6"/>
  </sheets>
  <definedNames>
    <definedName name="_xlnm.Print_Area" localSheetId="1">'Esempio 1'!$B$2:$F$25</definedName>
    <definedName name="_xlnm.Print_Area" localSheetId="2">'Esempio 2'!$B$2:$F$25</definedName>
    <definedName name="_xlnm.Print_Area" localSheetId="3">'Esempio 3'!$B$2:$E$28</definedName>
    <definedName name="_xlnm.Print_Area" localSheetId="4">'Esempio 4 (A)'!$B$2:$E$28</definedName>
    <definedName name="_xlnm.Print_Area" localSheetId="5">'Esempio 4 (B)'!$B$2:$E$29</definedName>
    <definedName name="_xlnm.Print_Area" localSheetId="0">'Indice'!$B$2:$J$19</definedName>
  </definedNames>
  <calcPr fullCalcOnLoad="1"/>
</workbook>
</file>

<file path=xl/sharedStrings.xml><?xml version="1.0" encoding="utf-8"?>
<sst xmlns="http://schemas.openxmlformats.org/spreadsheetml/2006/main" count="78" uniqueCount="31">
  <si>
    <t>Calcolo interessi</t>
  </si>
  <si>
    <t>Calcolo oneri totali</t>
  </si>
  <si>
    <t>Tempo (annualizzato)</t>
  </si>
  <si>
    <t>Tasso debitore nominale annuo</t>
  </si>
  <si>
    <t>Esempio 1 - contratto con durata indeterminata e commissione per la messa a disposizione dei fondi</t>
  </si>
  <si>
    <t>Commissione di massimo scoperto</t>
  </si>
  <si>
    <t>Esempio 4 (A) – contratto con durata indeterminata e commissione di massimo scoperto (senza attivazione CMS)</t>
  </si>
  <si>
    <t>Esempio 4 (B) – contratto con durata indeterminata e commissione di massimo scoperto (con applicazione CMS)</t>
  </si>
  <si>
    <t>Ø</t>
  </si>
  <si>
    <t>Spese su base annua</t>
  </si>
  <si>
    <t>Tasso debitore nominale annuo (entro prima soglia)</t>
  </si>
  <si>
    <t>Tasso debitore nominale annuo (oltre prima soglia)</t>
  </si>
  <si>
    <t>Durata in mesi</t>
  </si>
  <si>
    <t>Importo limite della prima soglia di tasso</t>
  </si>
  <si>
    <t>Commissione messa a disposizione fondi (annua)</t>
  </si>
  <si>
    <t>Accordato / Utilizzato</t>
  </si>
  <si>
    <t>Calcolo dell'Indicatore Sintetico di Costo per gli affidamenti in conto corrente</t>
  </si>
  <si>
    <t>Prima ipotesi: il contratto prevede l’applicazione della commissione per la messa a disposizione dei fondi</t>
  </si>
  <si>
    <t>Seconda ipotesi: il contratto prevede l’applicazione della commissione di massimo scoperto</t>
  </si>
  <si>
    <t>Spese collegate all'erogazione del credito (una tantum)</t>
  </si>
  <si>
    <t>TAEG (Tasso Annuo Effettivo Globale)</t>
  </si>
  <si>
    <t>Esempio 2 – contratto con durata di 18 mesi e commissione per la messa a disposizione dei fondi</t>
  </si>
  <si>
    <t>Esempio 3 – contratto con durata indeterminata, due soglie di tasso e commissione per la messa a disposizione fondi</t>
  </si>
  <si>
    <t>Esempio 3 – contratto con durata indeterminata, due soglie di tasso e commissione per la messa a disposizione dei fondi</t>
  </si>
  <si>
    <t>&gt;</t>
  </si>
  <si>
    <t>Accordato</t>
  </si>
  <si>
    <t>Utilizzato per 3 periodi non consecutivi di 29 giorni</t>
  </si>
  <si>
    <t>Numero utilizzi</t>
  </si>
  <si>
    <t>Utilizzato in via continuativa per l'intero trimestre</t>
  </si>
  <si>
    <t>Durata dell'utilizzo in giorni</t>
  </si>
  <si>
    <t>Durata dell'utilizzo in mesi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</si>
</sst>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€&quot;\ #,##0.0"/>
    <numFmt numFmtId="199" formatCode="&quot;€&quot;\ #,##0.00"/>
    <numFmt numFmtId="200" formatCode="&quot;€&quot;\ #,##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3.8"/>
      <color indexed="12"/>
      <name val="Arial"/>
      <family val="0"/>
    </font>
    <font>
      <u val="single"/>
      <sz val="13.8"/>
      <color indexed="36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11"/>
      <color indexed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0" fontId="0" fillId="0" borderId="0" xfId="0" applyNumberFormat="1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198" fontId="0" fillId="33" borderId="0" xfId="0" applyNumberForma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 horizontal="center"/>
      <protection hidden="1"/>
    </xf>
    <xf numFmtId="199" fontId="0" fillId="34" borderId="0" xfId="0" applyNumberFormat="1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199" fontId="0" fillId="34" borderId="14" xfId="0" applyNumberForma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10" fontId="5" fillId="34" borderId="18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/>
      <protection hidden="1"/>
    </xf>
    <xf numFmtId="199" fontId="0" fillId="0" borderId="0" xfId="0" applyNumberFormat="1" applyFill="1" applyAlignment="1">
      <alignment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36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10" fontId="0" fillId="33" borderId="0" xfId="0" applyNumberFormat="1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99" fontId="0" fillId="0" borderId="0" xfId="0" applyNumberFormat="1" applyFill="1" applyAlignment="1" applyProtection="1">
      <alignment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7" fillId="33" borderId="13" xfId="0" applyFont="1" applyFill="1" applyBorder="1" applyAlignment="1" applyProtection="1">
      <alignment/>
      <protection hidden="1"/>
    </xf>
    <xf numFmtId="199" fontId="0" fillId="35" borderId="22" xfId="0" applyNumberFormat="1" applyFill="1" applyBorder="1" applyAlignment="1" applyProtection="1">
      <alignment horizontal="center"/>
      <protection hidden="1" locked="0"/>
    </xf>
    <xf numFmtId="10" fontId="0" fillId="35" borderId="22" xfId="0" applyNumberFormat="1" applyFill="1" applyBorder="1" applyAlignment="1" applyProtection="1">
      <alignment horizontal="center"/>
      <protection hidden="1" locked="0"/>
    </xf>
    <xf numFmtId="0" fontId="0" fillId="35" borderId="22" xfId="0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horizontal="center"/>
      <protection hidden="1" locked="0"/>
    </xf>
    <xf numFmtId="199" fontId="0" fillId="0" borderId="22" xfId="0" applyNumberFormat="1" applyFill="1" applyBorder="1" applyAlignment="1" applyProtection="1">
      <alignment horizontal="center"/>
      <protection hidden="1" locked="0"/>
    </xf>
    <xf numFmtId="10" fontId="0" fillId="0" borderId="22" xfId="0" applyNumberFormat="1" applyFill="1" applyBorder="1" applyAlignment="1" applyProtection="1">
      <alignment horizontal="center"/>
      <protection hidden="1" locked="0"/>
    </xf>
    <xf numFmtId="199" fontId="0" fillId="0" borderId="22" xfId="0" applyNumberFormat="1" applyFont="1" applyFill="1" applyBorder="1" applyAlignment="1" applyProtection="1">
      <alignment horizontal="center"/>
      <protection hidden="1" locked="0"/>
    </xf>
    <xf numFmtId="198" fontId="0" fillId="33" borderId="22" xfId="0" applyNumberForma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 quotePrefix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>
      <alignment horizontal="left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 applyProtection="1">
      <alignment horizontal="left" wrapText="1"/>
      <protection hidden="1"/>
    </xf>
    <xf numFmtId="0" fontId="7" fillId="33" borderId="0" xfId="0" applyFont="1" applyFill="1" applyBorder="1" applyAlignment="1" applyProtection="1">
      <alignment horizontal="left" wrapText="1"/>
      <protection hidden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 applyProtection="1">
      <alignment horizontal="left"/>
      <protection hidden="1"/>
    </xf>
    <xf numFmtId="0" fontId="6" fillId="34" borderId="23" xfId="0" applyFont="1" applyFill="1" applyBorder="1" applyAlignment="1" applyProtection="1">
      <alignment horizontal="left" vertical="center" wrapText="1" indent="1"/>
      <protection hidden="1"/>
    </xf>
    <xf numFmtId="0" fontId="1" fillId="34" borderId="24" xfId="0" applyFont="1" applyFill="1" applyBorder="1" applyAlignment="1" applyProtection="1">
      <alignment horizontal="left" vertical="center" wrapText="1" indent="1"/>
      <protection hidden="1"/>
    </xf>
    <xf numFmtId="0" fontId="1" fillId="34" borderId="25" xfId="0" applyFont="1" applyFill="1" applyBorder="1" applyAlignment="1" applyProtection="1">
      <alignment horizontal="left" vertical="center" wrapText="1" indent="1"/>
      <protection hidden="1"/>
    </xf>
    <xf numFmtId="0" fontId="1" fillId="34" borderId="10" xfId="0" applyFont="1" applyFill="1" applyBorder="1" applyAlignment="1" applyProtection="1">
      <alignment horizontal="left" vertical="center" wrapText="1" indent="1"/>
      <protection hidden="1"/>
    </xf>
    <xf numFmtId="0" fontId="1" fillId="34" borderId="0" xfId="0" applyFont="1" applyFill="1" applyBorder="1" applyAlignment="1" applyProtection="1">
      <alignment horizontal="left" vertical="center" wrapText="1" indent="1"/>
      <protection hidden="1"/>
    </xf>
    <xf numFmtId="0" fontId="1" fillId="34" borderId="11" xfId="0" applyFont="1" applyFill="1" applyBorder="1" applyAlignment="1" applyProtection="1">
      <alignment horizontal="left" vertical="center" wrapText="1" indent="1"/>
      <protection hidden="1"/>
    </xf>
    <xf numFmtId="0" fontId="1" fillId="34" borderId="15" xfId="0" applyFont="1" applyFill="1" applyBorder="1" applyAlignment="1" applyProtection="1">
      <alignment horizontal="left" vertical="center" wrapText="1" indent="1"/>
      <protection hidden="1"/>
    </xf>
    <xf numFmtId="0" fontId="1" fillId="34" borderId="16" xfId="0" applyFont="1" applyFill="1" applyBorder="1" applyAlignment="1" applyProtection="1">
      <alignment horizontal="left" vertical="center" wrapText="1" indent="1"/>
      <protection hidden="1"/>
    </xf>
    <xf numFmtId="0" fontId="1" fillId="34" borderId="17" xfId="0" applyFont="1" applyFill="1" applyBorder="1" applyAlignment="1" applyProtection="1">
      <alignment horizontal="left" vertical="center" wrapText="1" inden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0" fillId="33" borderId="22" xfId="0" applyFill="1" applyBorder="1" applyAlignment="1" applyProtection="1">
      <alignment horizontal="center"/>
      <protection hidden="1"/>
    </xf>
    <xf numFmtId="7" fontId="0" fillId="33" borderId="22" xfId="0" applyNumberForma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35"/>
  <sheetViews>
    <sheetView showGridLines="0" showRowColHeaders="0" tabSelected="1" showOutlineSymbols="0" zoomScale="138" zoomScaleNormal="138" zoomScalePageLayoutView="0" workbookViewId="0" topLeftCell="A1">
      <selection activeCell="A1" sqref="A1"/>
    </sheetView>
  </sheetViews>
  <sheetFormatPr defaultColWidth="0" defaultRowHeight="12.75" zeroHeight="1"/>
  <cols>
    <col min="1" max="1" width="1.421875" style="0" customWidth="1"/>
    <col min="2" max="2" width="5.28125" style="0" customWidth="1"/>
    <col min="3" max="3" width="6.7109375" style="0" customWidth="1"/>
    <col min="4" max="6" width="9.140625" style="0" customWidth="1"/>
    <col min="7" max="7" width="61.7109375" style="0" customWidth="1"/>
    <col min="8" max="8" width="1.7109375" style="0" customWidth="1"/>
    <col min="9" max="9" width="5.140625" style="0" customWidth="1"/>
    <col min="10" max="10" width="2.140625" style="0" customWidth="1"/>
    <col min="11" max="11" width="1.28515625" style="0" customWidth="1"/>
    <col min="12" max="16384" width="0" style="0" hidden="1" customWidth="1"/>
  </cols>
  <sheetData>
    <row r="1" spans="1:6" ht="8.25" customHeight="1" thickBot="1">
      <c r="A1" s="3"/>
      <c r="B1" s="3"/>
      <c r="C1" s="3"/>
      <c r="D1" s="3"/>
      <c r="E1" s="3"/>
      <c r="F1" s="3"/>
    </row>
    <row r="2" spans="1:10" ht="12.75" customHeight="1">
      <c r="A2" s="3"/>
      <c r="B2" s="63" t="s">
        <v>16</v>
      </c>
      <c r="C2" s="64"/>
      <c r="D2" s="64"/>
      <c r="E2" s="64"/>
      <c r="F2" s="64"/>
      <c r="G2" s="65"/>
      <c r="H2" s="65"/>
      <c r="I2" s="65"/>
      <c r="J2" s="66"/>
    </row>
    <row r="3" spans="1:10" ht="12.75" customHeight="1">
      <c r="A3" s="3"/>
      <c r="B3" s="67"/>
      <c r="C3" s="68"/>
      <c r="D3" s="68"/>
      <c r="E3" s="68"/>
      <c r="F3" s="68"/>
      <c r="G3" s="69"/>
      <c r="H3" s="69"/>
      <c r="I3" s="69"/>
      <c r="J3" s="70"/>
    </row>
    <row r="4" spans="1:10" ht="12.75" customHeight="1">
      <c r="A4" s="3"/>
      <c r="B4" s="71"/>
      <c r="C4" s="72"/>
      <c r="D4" s="72"/>
      <c r="E4" s="72"/>
      <c r="F4" s="72"/>
      <c r="G4" s="73"/>
      <c r="H4" s="73"/>
      <c r="I4" s="73"/>
      <c r="J4" s="74"/>
    </row>
    <row r="5" spans="1:10" ht="12.75">
      <c r="A5" s="3"/>
      <c r="B5" s="45"/>
      <c r="C5" s="46"/>
      <c r="D5" s="46"/>
      <c r="E5" s="47"/>
      <c r="F5" s="47"/>
      <c r="G5" s="28"/>
      <c r="H5" s="28"/>
      <c r="I5" s="28"/>
      <c r="J5" s="29"/>
    </row>
    <row r="6" spans="1:10" ht="14.25" customHeight="1">
      <c r="A6" s="3"/>
      <c r="B6" s="45"/>
      <c r="C6" s="75" t="s">
        <v>17</v>
      </c>
      <c r="D6" s="75"/>
      <c r="E6" s="75"/>
      <c r="F6" s="75"/>
      <c r="G6" s="76"/>
      <c r="H6" s="76"/>
      <c r="I6" s="76"/>
      <c r="J6" s="29"/>
    </row>
    <row r="7" spans="1:10" ht="7.5" customHeight="1">
      <c r="A7" s="3"/>
      <c r="B7" s="45"/>
      <c r="C7" s="46"/>
      <c r="D7" s="46"/>
      <c r="E7" s="46"/>
      <c r="F7" s="46"/>
      <c r="G7" s="27"/>
      <c r="H7" s="27"/>
      <c r="I7" s="36"/>
      <c r="J7" s="29"/>
    </row>
    <row r="8" spans="1:10" ht="14.25" customHeight="1">
      <c r="A8" s="3"/>
      <c r="B8" s="45"/>
      <c r="C8" s="46"/>
      <c r="D8" s="61" t="s">
        <v>4</v>
      </c>
      <c r="E8" s="61"/>
      <c r="F8" s="61"/>
      <c r="G8" s="62"/>
      <c r="H8" s="30"/>
      <c r="I8" s="35" t="s">
        <v>8</v>
      </c>
      <c r="J8" s="29"/>
    </row>
    <row r="9" spans="1:10" ht="7.5" customHeight="1">
      <c r="A9" s="3"/>
      <c r="B9" s="45"/>
      <c r="C9" s="46"/>
      <c r="D9" s="46"/>
      <c r="E9" s="46"/>
      <c r="F9" s="46"/>
      <c r="G9" s="27"/>
      <c r="H9" s="27"/>
      <c r="I9" s="36"/>
      <c r="J9" s="29"/>
    </row>
    <row r="10" spans="1:10" ht="14.25" customHeight="1">
      <c r="A10" s="3"/>
      <c r="B10" s="45"/>
      <c r="C10" s="46"/>
      <c r="D10" s="77" t="s">
        <v>21</v>
      </c>
      <c r="E10" s="78"/>
      <c r="F10" s="78"/>
      <c r="G10" s="79"/>
      <c r="H10" s="31"/>
      <c r="I10" s="35" t="s">
        <v>8</v>
      </c>
      <c r="J10" s="29"/>
    </row>
    <row r="11" spans="1:10" ht="7.5" customHeight="1">
      <c r="A11" s="3"/>
      <c r="B11" s="45"/>
      <c r="C11" s="46"/>
      <c r="D11" s="46"/>
      <c r="E11" s="46"/>
      <c r="F11" s="46"/>
      <c r="G11" s="27"/>
      <c r="H11" s="27"/>
      <c r="I11" s="27"/>
      <c r="J11" s="29"/>
    </row>
    <row r="12" spans="1:10" ht="14.25" customHeight="1">
      <c r="A12" s="3"/>
      <c r="B12" s="45"/>
      <c r="C12" s="46"/>
      <c r="D12" s="80" t="s">
        <v>22</v>
      </c>
      <c r="E12" s="61"/>
      <c r="F12" s="61"/>
      <c r="G12" s="62"/>
      <c r="H12" s="30"/>
      <c r="I12" s="35" t="s">
        <v>8</v>
      </c>
      <c r="J12" s="29"/>
    </row>
    <row r="13" spans="1:10" ht="12.75">
      <c r="A13" s="3"/>
      <c r="B13" s="45"/>
      <c r="C13" s="46"/>
      <c r="D13" s="48"/>
      <c r="E13" s="48"/>
      <c r="F13" s="48"/>
      <c r="G13" s="30"/>
      <c r="H13" s="30"/>
      <c r="I13" s="27"/>
      <c r="J13" s="29"/>
    </row>
    <row r="14" spans="1:10" ht="14.25" customHeight="1">
      <c r="A14" s="3"/>
      <c r="B14" s="45"/>
      <c r="C14" s="75" t="s">
        <v>18</v>
      </c>
      <c r="D14" s="75"/>
      <c r="E14" s="75"/>
      <c r="F14" s="75"/>
      <c r="G14" s="76"/>
      <c r="H14" s="76"/>
      <c r="I14" s="76"/>
      <c r="J14" s="29"/>
    </row>
    <row r="15" spans="1:10" ht="7.5" customHeight="1">
      <c r="A15" s="3"/>
      <c r="B15" s="45"/>
      <c r="C15" s="48"/>
      <c r="D15" s="48"/>
      <c r="E15" s="48"/>
      <c r="F15" s="48"/>
      <c r="G15" s="30"/>
      <c r="H15" s="30"/>
      <c r="I15" s="34"/>
      <c r="J15" s="29"/>
    </row>
    <row r="16" spans="1:10" ht="14.25" customHeight="1">
      <c r="A16" s="3"/>
      <c r="B16" s="45"/>
      <c r="C16" s="46"/>
      <c r="D16" s="61" t="s">
        <v>6</v>
      </c>
      <c r="E16" s="61"/>
      <c r="F16" s="61"/>
      <c r="G16" s="62"/>
      <c r="H16" s="30"/>
      <c r="I16" s="35" t="s">
        <v>8</v>
      </c>
      <c r="J16" s="29"/>
    </row>
    <row r="17" spans="1:10" ht="7.5" customHeight="1">
      <c r="A17" s="3"/>
      <c r="B17" s="45"/>
      <c r="C17" s="46"/>
      <c r="D17" s="46"/>
      <c r="E17" s="46"/>
      <c r="F17" s="46"/>
      <c r="G17" s="27"/>
      <c r="H17" s="27"/>
      <c r="I17" s="36"/>
      <c r="J17" s="29"/>
    </row>
    <row r="18" spans="1:10" ht="14.25" customHeight="1">
      <c r="A18" s="3"/>
      <c r="B18" s="45"/>
      <c r="C18" s="46"/>
      <c r="D18" s="61" t="s">
        <v>7</v>
      </c>
      <c r="E18" s="61"/>
      <c r="F18" s="61"/>
      <c r="G18" s="62"/>
      <c r="H18" s="30"/>
      <c r="I18" s="35" t="s">
        <v>8</v>
      </c>
      <c r="J18" s="29"/>
    </row>
    <row r="19" spans="1:10" ht="13.5" thickBot="1">
      <c r="A19" s="3"/>
      <c r="B19" s="49"/>
      <c r="C19" s="50"/>
      <c r="D19" s="50"/>
      <c r="E19" s="50"/>
      <c r="F19" s="50"/>
      <c r="G19" s="32"/>
      <c r="H19" s="32"/>
      <c r="I19" s="32"/>
      <c r="J19" s="33"/>
    </row>
    <row r="20" spans="1:6" ht="7.5" customHeight="1">
      <c r="A20" s="3"/>
      <c r="B20" s="3"/>
      <c r="C20" s="3"/>
      <c r="D20" s="3"/>
      <c r="E20" s="3"/>
      <c r="F20" s="3"/>
    </row>
    <row r="21" spans="1:6" ht="12.75" hidden="1">
      <c r="A21" s="3"/>
      <c r="B21" s="3"/>
      <c r="C21" s="3"/>
      <c r="D21" s="3"/>
      <c r="E21" s="3"/>
      <c r="F21" s="3"/>
    </row>
    <row r="22" spans="1:6" ht="12.75" hidden="1">
      <c r="A22" s="3"/>
      <c r="B22" s="3"/>
      <c r="C22" s="3"/>
      <c r="D22" s="3"/>
      <c r="E22" s="3"/>
      <c r="F22" s="3"/>
    </row>
    <row r="23" spans="1:6" ht="12.75" hidden="1">
      <c r="A23" s="3"/>
      <c r="B23" s="3"/>
      <c r="C23" s="3"/>
      <c r="D23" s="3"/>
      <c r="E23" s="3"/>
      <c r="F23" s="3"/>
    </row>
    <row r="24" spans="1:6" ht="12.75" hidden="1">
      <c r="A24" s="3"/>
      <c r="B24" s="3"/>
      <c r="C24" s="3"/>
      <c r="D24" s="3"/>
      <c r="E24" s="3"/>
      <c r="F24" s="3"/>
    </row>
    <row r="25" spans="1:6" ht="12.75" hidden="1">
      <c r="A25" s="3"/>
      <c r="B25" s="3"/>
      <c r="C25" s="3"/>
      <c r="D25" s="3"/>
      <c r="E25" s="3"/>
      <c r="F25" s="3"/>
    </row>
    <row r="26" spans="1:6" ht="12.75" hidden="1">
      <c r="A26" s="3"/>
      <c r="B26" s="3"/>
      <c r="C26" s="3"/>
      <c r="D26" s="3"/>
      <c r="E26" s="3"/>
      <c r="F26" s="3"/>
    </row>
    <row r="27" spans="1:6" ht="12.75" hidden="1">
      <c r="A27" s="3"/>
      <c r="B27" s="3"/>
      <c r="C27" s="3"/>
      <c r="D27" s="3"/>
      <c r="E27" s="3"/>
      <c r="F27" s="3"/>
    </row>
    <row r="28" spans="1:6" ht="12.75" hidden="1">
      <c r="A28" s="3"/>
      <c r="B28" s="3"/>
      <c r="C28" s="3"/>
      <c r="D28" s="3"/>
      <c r="E28" s="3"/>
      <c r="F28" s="3"/>
    </row>
    <row r="29" spans="1:6" ht="12.75" hidden="1">
      <c r="A29" s="3"/>
      <c r="B29" s="3"/>
      <c r="C29" s="3"/>
      <c r="D29" s="3"/>
      <c r="E29" s="3"/>
      <c r="F29" s="3"/>
    </row>
    <row r="30" spans="1:6" ht="12.75" hidden="1">
      <c r="A30" s="3"/>
      <c r="B30" s="3"/>
      <c r="C30" s="3"/>
      <c r="D30" s="3"/>
      <c r="E30" s="3"/>
      <c r="F30" s="3"/>
    </row>
    <row r="31" spans="1:6" ht="12.75" hidden="1">
      <c r="A31" s="3"/>
      <c r="B31" s="3"/>
      <c r="C31" s="3"/>
      <c r="D31" s="3"/>
      <c r="E31" s="3"/>
      <c r="F31" s="3"/>
    </row>
    <row r="32" spans="1:6" ht="12.75" hidden="1">
      <c r="A32" s="3"/>
      <c r="B32" s="3"/>
      <c r="C32" s="3"/>
      <c r="D32" s="3"/>
      <c r="E32" s="3"/>
      <c r="F32" s="3"/>
    </row>
    <row r="33" spans="1:6" ht="12.75" hidden="1">
      <c r="A33" s="3"/>
      <c r="B33" s="3"/>
      <c r="C33" s="3"/>
      <c r="D33" s="3"/>
      <c r="E33" s="3"/>
      <c r="F33" s="3"/>
    </row>
    <row r="34" spans="1:6" ht="12.75" hidden="1">
      <c r="A34" s="3"/>
      <c r="B34" s="3"/>
      <c r="C34" s="3"/>
      <c r="D34" s="3"/>
      <c r="E34" s="3"/>
      <c r="F34" s="3"/>
    </row>
    <row r="35" spans="1:6" ht="12.75" hidden="1">
      <c r="A35" s="3"/>
      <c r="B35" s="3"/>
      <c r="C35" s="3"/>
      <c r="D35" s="3"/>
      <c r="E35" s="3"/>
      <c r="F35" s="3"/>
    </row>
  </sheetData>
  <sheetProtection sheet="1" objects="1" scenarios="1"/>
  <mergeCells count="8">
    <mergeCell ref="D16:G16"/>
    <mergeCell ref="D18:G18"/>
    <mergeCell ref="B2:J4"/>
    <mergeCell ref="C14:I14"/>
    <mergeCell ref="C6:I6"/>
    <mergeCell ref="D8:G8"/>
    <mergeCell ref="D10:G10"/>
    <mergeCell ref="D12:G12"/>
  </mergeCells>
  <hyperlinks>
    <hyperlink ref="I8" location="'Esempio 1'!A1" display="'Esempio 1'!A1"/>
    <hyperlink ref="I10" location="'Esempio 2'!A1" display="Ø"/>
    <hyperlink ref="I16" location="'Esempio 4 (A)'!A1" display="Ø"/>
    <hyperlink ref="I18" location="'Esempio 4 (B)'!A1" display="Ø"/>
    <hyperlink ref="I12" location="'Esempio 3'!A1" display="Ø"/>
  </hyperlinks>
  <printOptions horizontalCentered="1" verticalCentered="1"/>
  <pageMargins left="0" right="0" top="0.1968503937007874" bottom="0.1968503937007874" header="0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2:E27"/>
  <sheetViews>
    <sheetView showGridLines="0" showRowColHeaders="0" showOutlineSymbols="0" zoomScale="143" zoomScaleNormal="143" zoomScalePageLayoutView="0" workbookViewId="0" topLeftCell="A1">
      <selection activeCell="A1" sqref="A1"/>
    </sheetView>
  </sheetViews>
  <sheetFormatPr defaultColWidth="0" defaultRowHeight="12.75" zeroHeight="1"/>
  <cols>
    <col min="1" max="1" width="1.421875" style="3" customWidth="1"/>
    <col min="2" max="2" width="5.421875" style="3" customWidth="1"/>
    <col min="3" max="3" width="55.8515625" style="3" customWidth="1"/>
    <col min="4" max="4" width="18.8515625" style="3" customWidth="1"/>
    <col min="5" max="5" width="6.00390625" style="3" customWidth="1"/>
    <col min="6" max="6" width="1.421875" style="3" customWidth="1"/>
    <col min="7" max="16384" width="9.140625" style="3" hidden="1" customWidth="1"/>
  </cols>
  <sheetData>
    <row r="1" ht="6.75" customHeight="1" thickBot="1"/>
    <row r="2" spans="2:5" ht="12.75" customHeight="1">
      <c r="B2" s="81" t="s">
        <v>4</v>
      </c>
      <c r="C2" s="82"/>
      <c r="D2" s="82"/>
      <c r="E2" s="83"/>
    </row>
    <row r="3" spans="2:5" ht="12.75" customHeight="1">
      <c r="B3" s="84"/>
      <c r="C3" s="85"/>
      <c r="D3" s="85"/>
      <c r="E3" s="86"/>
    </row>
    <row r="4" spans="2:5" ht="12.75" customHeight="1">
      <c r="B4" s="87"/>
      <c r="C4" s="88"/>
      <c r="D4" s="88"/>
      <c r="E4" s="89"/>
    </row>
    <row r="5" spans="2:5" ht="6.75" customHeight="1">
      <c r="B5" s="6"/>
      <c r="C5" s="7"/>
      <c r="D5" s="7"/>
      <c r="E5" s="8"/>
    </row>
    <row r="6" spans="2:5" ht="12.75">
      <c r="B6" s="6"/>
      <c r="C6" s="7" t="s">
        <v>15</v>
      </c>
      <c r="D6" s="51">
        <v>1500</v>
      </c>
      <c r="E6" s="8"/>
    </row>
    <row r="7" spans="2:5" ht="6.75" customHeight="1">
      <c r="B7" s="6"/>
      <c r="C7" s="7"/>
      <c r="D7" s="9"/>
      <c r="E7" s="8"/>
    </row>
    <row r="8" spans="2:5" ht="12.75">
      <c r="B8" s="6"/>
      <c r="C8" s="7" t="s">
        <v>3</v>
      </c>
      <c r="D8" s="52">
        <v>0.0525</v>
      </c>
      <c r="E8" s="8"/>
    </row>
    <row r="9" spans="2:5" ht="6.75" customHeight="1">
      <c r="B9" s="6"/>
      <c r="C9" s="7"/>
      <c r="D9" s="9"/>
      <c r="E9" s="8"/>
    </row>
    <row r="10" spans="2:5" ht="12.75">
      <c r="B10" s="6"/>
      <c r="C10" s="7" t="s">
        <v>14</v>
      </c>
      <c r="D10" s="52">
        <v>0.02</v>
      </c>
      <c r="E10" s="8"/>
    </row>
    <row r="11" spans="2:5" ht="12.75">
      <c r="B11" s="6"/>
      <c r="C11" s="7" t="s">
        <v>19</v>
      </c>
      <c r="D11" s="51">
        <v>50</v>
      </c>
      <c r="E11" s="8"/>
    </row>
    <row r="12" spans="2:5" ht="12.75">
      <c r="B12" s="6"/>
      <c r="C12" s="7" t="s">
        <v>9</v>
      </c>
      <c r="D12" s="58">
        <v>0</v>
      </c>
      <c r="E12" s="8"/>
    </row>
    <row r="13" spans="2:5" ht="6.75" customHeight="1">
      <c r="B13" s="6"/>
      <c r="C13" s="7"/>
      <c r="D13" s="10"/>
      <c r="E13" s="8"/>
    </row>
    <row r="14" spans="2:5" ht="12.75">
      <c r="B14" s="6"/>
      <c r="C14" s="7" t="s">
        <v>12</v>
      </c>
      <c r="D14" s="53">
        <v>3</v>
      </c>
      <c r="E14" s="8"/>
    </row>
    <row r="15" spans="2:5" ht="6.75" customHeight="1">
      <c r="B15" s="20"/>
      <c r="C15" s="21"/>
      <c r="D15" s="41"/>
      <c r="E15" s="22"/>
    </row>
    <row r="16" spans="2:5" ht="6.75" customHeight="1">
      <c r="B16" s="11"/>
      <c r="C16" s="12"/>
      <c r="D16" s="13"/>
      <c r="E16" s="14"/>
    </row>
    <row r="17" spans="2:5" ht="12.75">
      <c r="B17" s="11"/>
      <c r="C17" s="12" t="s">
        <v>0</v>
      </c>
      <c r="D17" s="15">
        <f>(D6*D14*D8)/12</f>
        <v>19.6875</v>
      </c>
      <c r="E17" s="14"/>
    </row>
    <row r="18" spans="2:5" ht="6.75" customHeight="1">
      <c r="B18" s="11"/>
      <c r="C18" s="12"/>
      <c r="D18" s="13"/>
      <c r="E18" s="14"/>
    </row>
    <row r="19" spans="2:5" ht="12.75">
      <c r="B19" s="11"/>
      <c r="C19" s="12" t="s">
        <v>1</v>
      </c>
      <c r="D19" s="16">
        <f>((D10*D6)+D11+D12)/D21</f>
        <v>20</v>
      </c>
      <c r="E19" s="14"/>
    </row>
    <row r="20" spans="2:5" ht="6.75" customHeight="1" thickBot="1">
      <c r="B20" s="11"/>
      <c r="C20" s="12"/>
      <c r="D20" s="13"/>
      <c r="E20" s="14"/>
    </row>
    <row r="21" spans="2:5" ht="16.5" customHeight="1" hidden="1">
      <c r="B21" s="11"/>
      <c r="C21" s="12" t="s">
        <v>2</v>
      </c>
      <c r="D21" s="15">
        <f>12/D14</f>
        <v>4</v>
      </c>
      <c r="E21" s="14"/>
    </row>
    <row r="22" spans="2:5" ht="21.75" customHeight="1" hidden="1" thickBot="1">
      <c r="B22" s="11"/>
      <c r="C22" s="12"/>
      <c r="D22" s="15"/>
      <c r="E22" s="14"/>
    </row>
    <row r="23" spans="2:5" ht="14.25" thickBot="1" thickTop="1">
      <c r="B23" s="11"/>
      <c r="C23" s="24" t="s">
        <v>20</v>
      </c>
      <c r="D23" s="23">
        <f>POWER((D6+D17+D19)/D6,D21)-1</f>
        <v>0.11010817173755938</v>
      </c>
      <c r="E23" s="14"/>
    </row>
    <row r="24" spans="2:5" ht="6.75" customHeight="1" thickBot="1" thickTop="1">
      <c r="B24" s="17"/>
      <c r="C24" s="18"/>
      <c r="D24" s="18"/>
      <c r="E24" s="19"/>
    </row>
    <row r="25" s="4" customFormat="1" ht="6.75" customHeight="1"/>
    <row r="26" s="4" customFormat="1" ht="12.75" hidden="1"/>
    <row r="27" s="4" customFormat="1" ht="12.75" hidden="1">
      <c r="D27" s="5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 sheet="1"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2:E27"/>
  <sheetViews>
    <sheetView showGridLines="0" showRowColHeaders="0" showOutlineSymbols="0" zoomScale="143" zoomScaleNormal="143" zoomScalePageLayoutView="0" workbookViewId="0" topLeftCell="A1">
      <selection activeCell="A1" sqref="A1"/>
    </sheetView>
  </sheetViews>
  <sheetFormatPr defaultColWidth="0" defaultRowHeight="12.75" zeroHeight="1"/>
  <cols>
    <col min="1" max="1" width="1.421875" style="3" customWidth="1"/>
    <col min="2" max="2" width="5.421875" style="3" customWidth="1"/>
    <col min="3" max="3" width="55.8515625" style="3" customWidth="1"/>
    <col min="4" max="4" width="18.8515625" style="3" customWidth="1"/>
    <col min="5" max="5" width="6.00390625" style="3" customWidth="1"/>
    <col min="6" max="6" width="1.421875" style="3" customWidth="1"/>
    <col min="7" max="16384" width="9.140625" style="3" hidden="1" customWidth="1"/>
  </cols>
  <sheetData>
    <row r="1" ht="6.75" customHeight="1" thickBot="1"/>
    <row r="2" spans="2:5" ht="12.75" customHeight="1">
      <c r="B2" s="81" t="s">
        <v>21</v>
      </c>
      <c r="C2" s="82"/>
      <c r="D2" s="82"/>
      <c r="E2" s="83"/>
    </row>
    <row r="3" spans="2:5" ht="12.75" customHeight="1">
      <c r="B3" s="84"/>
      <c r="C3" s="85"/>
      <c r="D3" s="85"/>
      <c r="E3" s="86"/>
    </row>
    <row r="4" spans="2:5" ht="12.75" customHeight="1">
      <c r="B4" s="87"/>
      <c r="C4" s="88"/>
      <c r="D4" s="88"/>
      <c r="E4" s="89"/>
    </row>
    <row r="5" spans="2:5" ht="6.75" customHeight="1">
      <c r="B5" s="6"/>
      <c r="C5" s="7"/>
      <c r="D5" s="7"/>
      <c r="E5" s="8"/>
    </row>
    <row r="6" spans="2:5" ht="12.75">
      <c r="B6" s="6"/>
      <c r="C6" s="7" t="s">
        <v>15</v>
      </c>
      <c r="D6" s="51">
        <v>1500</v>
      </c>
      <c r="E6" s="8"/>
    </row>
    <row r="7" spans="2:5" ht="6.75" customHeight="1">
      <c r="B7" s="6"/>
      <c r="C7" s="7"/>
      <c r="D7" s="9"/>
      <c r="E7" s="8"/>
    </row>
    <row r="8" spans="2:5" ht="12.75">
      <c r="B8" s="6"/>
      <c r="C8" s="7" t="s">
        <v>3</v>
      </c>
      <c r="D8" s="52">
        <v>0.0525</v>
      </c>
      <c r="E8" s="8"/>
    </row>
    <row r="9" spans="2:5" ht="6.75" customHeight="1">
      <c r="B9" s="6"/>
      <c r="C9" s="7"/>
      <c r="D9" s="9"/>
      <c r="E9" s="8"/>
    </row>
    <row r="10" spans="2:5" ht="12.75">
      <c r="B10" s="6"/>
      <c r="C10" s="7" t="s">
        <v>14</v>
      </c>
      <c r="D10" s="52">
        <v>0.02</v>
      </c>
      <c r="E10" s="8"/>
    </row>
    <row r="11" spans="2:5" ht="12.75">
      <c r="B11" s="6"/>
      <c r="C11" s="59" t="s">
        <v>19</v>
      </c>
      <c r="D11" s="51">
        <v>50</v>
      </c>
      <c r="E11" s="8"/>
    </row>
    <row r="12" spans="2:5" ht="12.75">
      <c r="B12" s="6"/>
      <c r="C12" s="7" t="s">
        <v>9</v>
      </c>
      <c r="D12" s="58">
        <v>0</v>
      </c>
      <c r="E12" s="8"/>
    </row>
    <row r="13" spans="2:5" ht="6.75" customHeight="1">
      <c r="B13" s="6"/>
      <c r="C13" s="7"/>
      <c r="D13" s="10"/>
      <c r="E13" s="8"/>
    </row>
    <row r="14" spans="2:5" ht="12.75">
      <c r="B14" s="6"/>
      <c r="C14" s="7" t="s">
        <v>12</v>
      </c>
      <c r="D14" s="53">
        <v>18</v>
      </c>
      <c r="E14" s="8"/>
    </row>
    <row r="15" spans="2:5" ht="6.75" customHeight="1">
      <c r="B15" s="20"/>
      <c r="C15" s="21"/>
      <c r="D15" s="41"/>
      <c r="E15" s="22"/>
    </row>
    <row r="16" spans="2:5" ht="6.75" customHeight="1">
      <c r="B16" s="11"/>
      <c r="C16" s="12"/>
      <c r="D16" s="13"/>
      <c r="E16" s="14"/>
    </row>
    <row r="17" spans="2:5" ht="12.75">
      <c r="B17" s="11"/>
      <c r="C17" s="12" t="s">
        <v>0</v>
      </c>
      <c r="D17" s="15">
        <f>(D6*D14*D8)/12</f>
        <v>118.125</v>
      </c>
      <c r="E17" s="14"/>
    </row>
    <row r="18" spans="2:5" ht="6.75" customHeight="1">
      <c r="B18" s="11"/>
      <c r="C18" s="12"/>
      <c r="D18" s="13"/>
      <c r="E18" s="14"/>
    </row>
    <row r="19" spans="2:5" ht="12.75">
      <c r="B19" s="11"/>
      <c r="C19" s="12" t="s">
        <v>1</v>
      </c>
      <c r="D19" s="16">
        <f>((D10*D6)+D12)*(D14/12)+D11</f>
        <v>95</v>
      </c>
      <c r="E19" s="14"/>
    </row>
    <row r="20" spans="2:5" ht="6.75" customHeight="1" thickBot="1">
      <c r="B20" s="11"/>
      <c r="C20" s="12"/>
      <c r="D20" s="13"/>
      <c r="E20" s="14"/>
    </row>
    <row r="21" spans="2:5" ht="1.5" customHeight="1" hidden="1" thickBot="1">
      <c r="B21" s="11"/>
      <c r="C21" s="12" t="s">
        <v>2</v>
      </c>
      <c r="D21" s="15">
        <f>12/D14</f>
        <v>0.6666666666666666</v>
      </c>
      <c r="E21" s="14"/>
    </row>
    <row r="22" spans="2:5" ht="15" customHeight="1" hidden="1" thickBot="1">
      <c r="B22" s="11"/>
      <c r="C22" s="12"/>
      <c r="D22" s="15"/>
      <c r="E22" s="14"/>
    </row>
    <row r="23" spans="2:5" ht="14.25" thickBot="1" thickTop="1">
      <c r="B23" s="11"/>
      <c r="C23" s="24" t="s">
        <v>20</v>
      </c>
      <c r="D23" s="23">
        <f>POWER((D6+D17+D19)/D6,D21)-1</f>
        <v>0.09261006252633597</v>
      </c>
      <c r="E23" s="14"/>
    </row>
    <row r="24" spans="2:5" ht="6.75" customHeight="1" thickBot="1" thickTop="1">
      <c r="B24" s="17"/>
      <c r="C24" s="18"/>
      <c r="D24" s="18"/>
      <c r="E24" s="19"/>
    </row>
    <row r="25" s="4" customFormat="1" ht="6.75" customHeight="1"/>
    <row r="26" s="4" customFormat="1" ht="12.75" hidden="1"/>
    <row r="27" s="4" customFormat="1" ht="12.75" hidden="1">
      <c r="D27" s="5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 sheet="1"/>
  <mergeCells count="1">
    <mergeCell ref="B2:E4"/>
  </mergeCells>
  <dataValidations count="1">
    <dataValidation type="decimal" allowBlank="1" showInputMessage="1" showErrorMessage="1" sqref="D14">
      <formula1>1</formula1>
      <formula2>9999</formula2>
    </dataValidation>
  </dataValidation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F29"/>
  <sheetViews>
    <sheetView showGridLines="0" showRowColHeaders="0" zoomScale="143" zoomScaleNormal="143" zoomScalePageLayoutView="0" workbookViewId="0" topLeftCell="A1">
      <selection activeCell="A1" sqref="A1"/>
    </sheetView>
  </sheetViews>
  <sheetFormatPr defaultColWidth="0" defaultRowHeight="12.75" zeroHeight="1"/>
  <cols>
    <col min="1" max="1" width="1.421875" style="0" customWidth="1"/>
    <col min="2" max="2" width="5.421875" style="0" customWidth="1"/>
    <col min="3" max="3" width="55.8515625" style="0" customWidth="1"/>
    <col min="4" max="4" width="18.8515625" style="0" customWidth="1"/>
    <col min="5" max="5" width="6.00390625" style="0" customWidth="1"/>
    <col min="6" max="6" width="1.421875" style="0" customWidth="1"/>
    <col min="7" max="16384" width="0" style="0" hidden="1" customWidth="1"/>
  </cols>
  <sheetData>
    <row r="1" spans="1:6" ht="6.75" customHeight="1" thickBot="1">
      <c r="A1" s="3"/>
      <c r="B1" s="3"/>
      <c r="C1" s="3"/>
      <c r="D1" s="3"/>
      <c r="E1" s="3"/>
      <c r="F1" s="3"/>
    </row>
    <row r="2" spans="1:6" ht="12.75" customHeight="1">
      <c r="A2" s="3"/>
      <c r="B2" s="81" t="s">
        <v>23</v>
      </c>
      <c r="C2" s="82"/>
      <c r="D2" s="82"/>
      <c r="E2" s="83"/>
      <c r="F2" s="3"/>
    </row>
    <row r="3" spans="1:6" ht="12.75" customHeight="1">
      <c r="A3" s="3"/>
      <c r="B3" s="84"/>
      <c r="C3" s="85"/>
      <c r="D3" s="85"/>
      <c r="E3" s="86"/>
      <c r="F3" s="3"/>
    </row>
    <row r="4" spans="1:6" ht="12.75" customHeight="1">
      <c r="A4" s="3"/>
      <c r="B4" s="87"/>
      <c r="C4" s="88"/>
      <c r="D4" s="88"/>
      <c r="E4" s="89"/>
      <c r="F4" s="3"/>
    </row>
    <row r="5" spans="1:6" ht="6.75" customHeight="1">
      <c r="A5" s="3"/>
      <c r="B5" s="37"/>
      <c r="C5" s="38"/>
      <c r="D5" s="38"/>
      <c r="E5" s="39"/>
      <c r="F5" s="3"/>
    </row>
    <row r="6" spans="1:6" ht="12.75">
      <c r="A6" s="3"/>
      <c r="B6" s="6"/>
      <c r="C6" s="7" t="s">
        <v>15</v>
      </c>
      <c r="D6" s="57">
        <v>5000</v>
      </c>
      <c r="E6" s="8"/>
      <c r="F6" s="3"/>
    </row>
    <row r="7" spans="1:6" ht="6.75" customHeight="1">
      <c r="A7" s="3"/>
      <c r="B7" s="6"/>
      <c r="C7" s="7"/>
      <c r="D7" s="7"/>
      <c r="E7" s="8"/>
      <c r="F7" s="3"/>
    </row>
    <row r="8" spans="1:6" ht="12.75">
      <c r="A8" s="3"/>
      <c r="B8" s="6"/>
      <c r="C8" s="7" t="s">
        <v>13</v>
      </c>
      <c r="D8" s="55">
        <v>3000</v>
      </c>
      <c r="E8" s="8"/>
      <c r="F8" s="3"/>
    </row>
    <row r="9" spans="1:6" ht="6.75" customHeight="1">
      <c r="A9" s="3"/>
      <c r="B9" s="6"/>
      <c r="C9" s="7"/>
      <c r="D9" s="10"/>
      <c r="E9" s="8"/>
      <c r="F9" s="3"/>
    </row>
    <row r="10" spans="1:6" ht="12.75">
      <c r="A10" s="3"/>
      <c r="B10" s="6"/>
      <c r="C10" s="7" t="s">
        <v>10</v>
      </c>
      <c r="D10" s="56">
        <v>0.0525</v>
      </c>
      <c r="E10" s="8"/>
      <c r="F10" s="3"/>
    </row>
    <row r="11" spans="1:6" ht="6.75" customHeight="1">
      <c r="A11" s="3"/>
      <c r="B11" s="6"/>
      <c r="C11" s="7"/>
      <c r="D11" s="40"/>
      <c r="E11" s="8"/>
      <c r="F11" s="3"/>
    </row>
    <row r="12" spans="1:6" ht="12.75">
      <c r="A12" s="3"/>
      <c r="B12" s="6"/>
      <c r="C12" s="7" t="s">
        <v>11</v>
      </c>
      <c r="D12" s="56">
        <v>0.06</v>
      </c>
      <c r="E12" s="8"/>
      <c r="F12" s="3"/>
    </row>
    <row r="13" spans="1:6" ht="6.75" customHeight="1">
      <c r="A13" s="3"/>
      <c r="B13" s="6"/>
      <c r="C13" s="7"/>
      <c r="D13" s="40"/>
      <c r="E13" s="8"/>
      <c r="F13" s="3"/>
    </row>
    <row r="14" spans="1:6" ht="12.75">
      <c r="A14" s="3"/>
      <c r="B14" s="6"/>
      <c r="C14" s="7" t="s">
        <v>14</v>
      </c>
      <c r="D14" s="56">
        <v>0.02</v>
      </c>
      <c r="E14" s="8"/>
      <c r="F14" s="3"/>
    </row>
    <row r="15" spans="1:6" ht="12.75">
      <c r="A15" s="3"/>
      <c r="B15" s="6"/>
      <c r="C15" s="59" t="s">
        <v>19</v>
      </c>
      <c r="D15" s="55">
        <v>50</v>
      </c>
      <c r="E15" s="8"/>
      <c r="F15" s="3"/>
    </row>
    <row r="16" spans="1:6" ht="12.75">
      <c r="A16" s="3"/>
      <c r="B16" s="6"/>
      <c r="C16" s="7" t="s">
        <v>9</v>
      </c>
      <c r="D16" s="58">
        <v>0</v>
      </c>
      <c r="E16" s="8"/>
      <c r="F16" s="3"/>
    </row>
    <row r="17" spans="1:6" ht="6.75" customHeight="1">
      <c r="A17" s="3"/>
      <c r="B17" s="6"/>
      <c r="C17" s="7"/>
      <c r="D17" s="9"/>
      <c r="E17" s="8"/>
      <c r="F17" s="3"/>
    </row>
    <row r="18" spans="1:6" ht="12.75">
      <c r="A18" s="3"/>
      <c r="B18" s="6"/>
      <c r="C18" s="7" t="s">
        <v>12</v>
      </c>
      <c r="D18" s="54">
        <v>3</v>
      </c>
      <c r="E18" s="8"/>
      <c r="F18" s="3"/>
    </row>
    <row r="19" spans="1:6" ht="6.75" customHeight="1">
      <c r="A19" s="3"/>
      <c r="B19" s="20"/>
      <c r="C19" s="21"/>
      <c r="D19" s="41"/>
      <c r="E19" s="22"/>
      <c r="F19" s="3"/>
    </row>
    <row r="20" spans="1:6" ht="6.75" customHeight="1">
      <c r="A20" s="3"/>
      <c r="B20" s="11"/>
      <c r="C20" s="12"/>
      <c r="D20" s="13"/>
      <c r="E20" s="14"/>
      <c r="F20" s="3"/>
    </row>
    <row r="21" spans="1:6" ht="12.75">
      <c r="A21" s="3"/>
      <c r="B21" s="11"/>
      <c r="C21" s="12" t="s">
        <v>0</v>
      </c>
      <c r="D21" s="15">
        <f>((D8*D18*D10)/12)+(((D6-D8)*D18*D12)/12)</f>
        <v>69.375</v>
      </c>
      <c r="E21" s="14"/>
      <c r="F21" s="3"/>
    </row>
    <row r="22" spans="1:6" ht="6.75" customHeight="1">
      <c r="A22" s="3"/>
      <c r="B22" s="11"/>
      <c r="C22" s="12"/>
      <c r="D22" s="13"/>
      <c r="E22" s="14"/>
      <c r="F22" s="3"/>
    </row>
    <row r="23" spans="1:6" ht="12.75">
      <c r="A23" s="3"/>
      <c r="B23" s="11"/>
      <c r="C23" s="12" t="s">
        <v>1</v>
      </c>
      <c r="D23" s="16">
        <f>((D14*D6)+D15+D16)/D25</f>
        <v>37.5</v>
      </c>
      <c r="E23" s="14"/>
      <c r="F23" s="3"/>
    </row>
    <row r="24" spans="1:6" ht="6.75" customHeight="1" thickBot="1">
      <c r="A24" s="3"/>
      <c r="B24" s="11"/>
      <c r="C24" s="12"/>
      <c r="D24" s="13"/>
      <c r="E24" s="14"/>
      <c r="F24" s="3"/>
    </row>
    <row r="25" spans="1:6" ht="13.5" customHeight="1" hidden="1" thickBot="1">
      <c r="A25" s="3"/>
      <c r="B25" s="60" t="s">
        <v>24</v>
      </c>
      <c r="C25" s="12" t="s">
        <v>2</v>
      </c>
      <c r="D25" s="15">
        <f>12/D18</f>
        <v>4</v>
      </c>
      <c r="E25" s="14"/>
      <c r="F25" s="3"/>
    </row>
    <row r="26" spans="1:6" ht="16.5" customHeight="1" hidden="1" thickBot="1">
      <c r="A26" s="3"/>
      <c r="B26" s="60" t="s">
        <v>24</v>
      </c>
      <c r="C26" s="12"/>
      <c r="D26" s="15"/>
      <c r="E26" s="14"/>
      <c r="F26" s="3"/>
    </row>
    <row r="27" spans="1:6" ht="14.25" thickBot="1" thickTop="1">
      <c r="A27" s="3"/>
      <c r="B27" s="11"/>
      <c r="C27" s="24" t="s">
        <v>20</v>
      </c>
      <c r="D27" s="23">
        <f>POWER((D6+D21+D23)/D6,D25)-1</f>
        <v>0.08828061664748033</v>
      </c>
      <c r="E27" s="14"/>
      <c r="F27" s="3"/>
    </row>
    <row r="28" spans="1:6" ht="6.75" customHeight="1" thickBot="1" thickTop="1">
      <c r="A28" s="3"/>
      <c r="B28" s="17"/>
      <c r="C28" s="18"/>
      <c r="D28" s="18"/>
      <c r="E28" s="42"/>
      <c r="F28" s="3"/>
    </row>
    <row r="29" spans="1:6" ht="6.75" customHeight="1">
      <c r="A29" s="3"/>
      <c r="B29" s="3"/>
      <c r="C29" s="3"/>
      <c r="D29" s="3"/>
      <c r="E29" s="3"/>
      <c r="F29" s="3"/>
    </row>
    <row r="30" ht="12.75" hidden="1"/>
    <row r="31" ht="12.75" hidden="1"/>
    <row r="32" ht="12.75" hidden="1"/>
    <row r="33" ht="12.75" hidden="1"/>
    <row r="34" ht="12.75" hidden="1"/>
    <row r="35" ht="12.75" hidden="1"/>
  </sheetData>
  <sheetProtection sheet="1"/>
  <mergeCells count="1">
    <mergeCell ref="B2:E4"/>
  </mergeCell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G29"/>
  <sheetViews>
    <sheetView showGridLines="0" showRowColHeaders="0" showOutlineSymbols="0" zoomScale="143" zoomScaleNormal="143" zoomScalePageLayoutView="0" workbookViewId="0" topLeftCell="A1">
      <selection activeCell="A1" sqref="A1"/>
    </sheetView>
  </sheetViews>
  <sheetFormatPr defaultColWidth="0" defaultRowHeight="12.75" zeroHeight="1"/>
  <cols>
    <col min="1" max="1" width="1.421875" style="0" customWidth="1"/>
    <col min="2" max="2" width="5.421875" style="0" customWidth="1"/>
    <col min="3" max="3" width="55.8515625" style="0" customWidth="1"/>
    <col min="4" max="4" width="18.8515625" style="0" customWidth="1"/>
    <col min="5" max="5" width="6.00390625" style="0" customWidth="1"/>
    <col min="6" max="6" width="1.421875" style="1" customWidth="1"/>
    <col min="7" max="7" width="30.28125" style="1" hidden="1" customWidth="1"/>
    <col min="8" max="16384" width="0" style="0" hidden="1" customWidth="1"/>
  </cols>
  <sheetData>
    <row r="1" spans="1:6" ht="6.75" customHeight="1" thickBot="1">
      <c r="A1" s="3"/>
      <c r="B1" s="3"/>
      <c r="C1" s="3"/>
      <c r="D1" s="3"/>
      <c r="E1" s="3"/>
      <c r="F1" s="4"/>
    </row>
    <row r="2" spans="1:6" ht="12.75">
      <c r="A2" s="3"/>
      <c r="B2" s="81" t="s">
        <v>6</v>
      </c>
      <c r="C2" s="82"/>
      <c r="D2" s="82"/>
      <c r="E2" s="83"/>
      <c r="F2" s="4"/>
    </row>
    <row r="3" spans="1:7" ht="12.75">
      <c r="A3" s="3"/>
      <c r="B3" s="84"/>
      <c r="C3" s="85"/>
      <c r="D3" s="85"/>
      <c r="E3" s="86"/>
      <c r="F3" s="43"/>
      <c r="G3" s="2"/>
    </row>
    <row r="4" spans="1:7" ht="12.75">
      <c r="A4" s="3"/>
      <c r="B4" s="87"/>
      <c r="C4" s="88"/>
      <c r="D4" s="88"/>
      <c r="E4" s="89"/>
      <c r="F4" s="43"/>
      <c r="G4" s="2"/>
    </row>
    <row r="5" spans="1:6" ht="6.75" customHeight="1">
      <c r="A5" s="3"/>
      <c r="B5" s="37"/>
      <c r="C5" s="38"/>
      <c r="D5" s="38"/>
      <c r="E5" s="39"/>
      <c r="F5" s="4"/>
    </row>
    <row r="6" spans="1:6" ht="12.75">
      <c r="A6" s="3"/>
      <c r="B6" s="6"/>
      <c r="C6" s="59" t="s">
        <v>25</v>
      </c>
      <c r="D6" s="55">
        <v>1500</v>
      </c>
      <c r="E6" s="8"/>
      <c r="F6" s="4"/>
    </row>
    <row r="7" spans="1:6" ht="6.75" customHeight="1">
      <c r="A7" s="3"/>
      <c r="B7" s="6"/>
      <c r="C7" s="7"/>
      <c r="D7" s="7"/>
      <c r="E7" s="8"/>
      <c r="F7" s="4"/>
    </row>
    <row r="8" spans="1:6" ht="12.75">
      <c r="A8" s="3"/>
      <c r="B8" s="6"/>
      <c r="C8" s="59" t="s">
        <v>26</v>
      </c>
      <c r="D8" s="97">
        <f>D6</f>
        <v>1500</v>
      </c>
      <c r="E8" s="8"/>
      <c r="F8" s="4"/>
    </row>
    <row r="9" spans="1:6" ht="6.75" customHeight="1">
      <c r="A9" s="3"/>
      <c r="B9" s="6"/>
      <c r="C9" s="7"/>
      <c r="D9" s="10"/>
      <c r="E9" s="8"/>
      <c r="F9" s="4"/>
    </row>
    <row r="10" spans="1:6" ht="12.75">
      <c r="A10" s="3"/>
      <c r="B10" s="6"/>
      <c r="C10" s="7" t="s">
        <v>3</v>
      </c>
      <c r="D10" s="56">
        <v>0.0525</v>
      </c>
      <c r="E10" s="8"/>
      <c r="F10" s="4"/>
    </row>
    <row r="11" spans="1:6" ht="6.75" customHeight="1">
      <c r="A11" s="3"/>
      <c r="B11" s="6"/>
      <c r="C11" s="7"/>
      <c r="D11" s="40"/>
      <c r="E11" s="8"/>
      <c r="F11" s="4"/>
    </row>
    <row r="12" spans="1:6" ht="12.75" customHeight="1">
      <c r="A12" s="3"/>
      <c r="B12" s="6"/>
      <c r="C12" s="7" t="s">
        <v>5</v>
      </c>
      <c r="D12" s="56">
        <v>0.007</v>
      </c>
      <c r="E12" s="8"/>
      <c r="F12" s="4"/>
    </row>
    <row r="13" spans="1:6" ht="12.75" customHeight="1">
      <c r="A13" s="3"/>
      <c r="B13" s="6"/>
      <c r="C13" s="59" t="s">
        <v>19</v>
      </c>
      <c r="D13" s="55">
        <v>50</v>
      </c>
      <c r="E13" s="8"/>
      <c r="F13" s="4"/>
    </row>
    <row r="14" spans="1:6" ht="12.75" customHeight="1">
      <c r="A14" s="3"/>
      <c r="B14" s="6"/>
      <c r="C14" s="7" t="s">
        <v>9</v>
      </c>
      <c r="D14" s="58">
        <v>0</v>
      </c>
      <c r="E14" s="8"/>
      <c r="F14" s="4"/>
    </row>
    <row r="15" spans="1:6" ht="6.75" customHeight="1">
      <c r="A15" s="3"/>
      <c r="B15" s="6"/>
      <c r="C15" s="7"/>
      <c r="D15" s="9"/>
      <c r="E15" s="8"/>
      <c r="F15" s="4"/>
    </row>
    <row r="16" spans="1:6" ht="12.75" customHeight="1">
      <c r="A16" s="3"/>
      <c r="B16" s="6"/>
      <c r="C16" s="7" t="s">
        <v>12</v>
      </c>
      <c r="D16" s="96">
        <v>3</v>
      </c>
      <c r="E16" s="8"/>
      <c r="F16" s="4"/>
    </row>
    <row r="17" spans="1:6" ht="12.75" customHeight="1">
      <c r="A17" s="3"/>
      <c r="B17" s="6"/>
      <c r="C17" s="7" t="s">
        <v>27</v>
      </c>
      <c r="D17" s="96">
        <v>3</v>
      </c>
      <c r="E17" s="8"/>
      <c r="F17" s="44"/>
    </row>
    <row r="18" spans="1:6" ht="12.75" customHeight="1">
      <c r="A18" s="3"/>
      <c r="B18" s="6"/>
      <c r="C18" s="59" t="s">
        <v>29</v>
      </c>
      <c r="D18" s="96">
        <v>29</v>
      </c>
      <c r="E18" s="8"/>
      <c r="F18" s="44"/>
    </row>
    <row r="19" spans="1:6" ht="6.75" customHeight="1">
      <c r="A19" s="3"/>
      <c r="B19" s="20"/>
      <c r="C19" s="21"/>
      <c r="D19" s="41"/>
      <c r="E19" s="22"/>
      <c r="F19" s="4"/>
    </row>
    <row r="20" spans="1:6" ht="6.75" customHeight="1">
      <c r="A20" s="3"/>
      <c r="B20" s="11"/>
      <c r="C20" s="12"/>
      <c r="D20" s="13"/>
      <c r="E20" s="14"/>
      <c r="F20" s="4"/>
    </row>
    <row r="21" spans="1:6" ht="12.75" customHeight="1">
      <c r="A21" s="3"/>
      <c r="B21" s="11"/>
      <c r="C21" s="12" t="s">
        <v>0</v>
      </c>
      <c r="D21" s="16">
        <f>(D6*D10*(D18*D17))/365</f>
        <v>18.77054794520548</v>
      </c>
      <c r="E21" s="14"/>
      <c r="F21" s="4"/>
    </row>
    <row r="22" spans="1:6" ht="6.75" customHeight="1">
      <c r="A22" s="3"/>
      <c r="B22" s="11"/>
      <c r="C22" s="12"/>
      <c r="D22" s="13"/>
      <c r="E22" s="14"/>
      <c r="F22" s="4"/>
    </row>
    <row r="23" spans="1:6" ht="12.75" customHeight="1">
      <c r="A23" s="3"/>
      <c r="B23" s="11"/>
      <c r="C23" s="12" t="s">
        <v>1</v>
      </c>
      <c r="D23" s="16">
        <f>(D13+D14)/D25</f>
        <v>12.5</v>
      </c>
      <c r="E23" s="14"/>
      <c r="F23" s="4"/>
    </row>
    <row r="24" spans="1:6" ht="6.75" customHeight="1" thickBot="1">
      <c r="A24" s="3"/>
      <c r="B24" s="11"/>
      <c r="C24" s="12"/>
      <c r="D24" s="13"/>
      <c r="E24" s="14"/>
      <c r="F24" s="4"/>
    </row>
    <row r="25" spans="1:6" ht="10.5" customHeight="1" hidden="1">
      <c r="A25" s="3"/>
      <c r="B25" s="98"/>
      <c r="C25" s="12" t="s">
        <v>2</v>
      </c>
      <c r="D25" s="99">
        <f>12/D16</f>
        <v>4</v>
      </c>
      <c r="E25" s="14"/>
      <c r="F25" s="44"/>
    </row>
    <row r="26" spans="1:6" ht="13.5" customHeight="1" hidden="1" thickBot="1">
      <c r="A26" s="3"/>
      <c r="B26" s="98"/>
      <c r="C26" s="12"/>
      <c r="D26" s="15"/>
      <c r="E26" s="14"/>
      <c r="F26" s="4"/>
    </row>
    <row r="27" spans="1:7" ht="12.75" customHeight="1" thickBot="1" thickTop="1">
      <c r="A27" s="3"/>
      <c r="B27" s="11"/>
      <c r="C27" s="24" t="s">
        <v>20</v>
      </c>
      <c r="D27" s="23">
        <f>POWER((D6+D21+D23)/D6,(365/(D17*D18)))-1</f>
        <v>0.09041952000796027</v>
      </c>
      <c r="E27" s="14"/>
      <c r="F27" s="4"/>
      <c r="G27" s="25"/>
    </row>
    <row r="28" spans="1:6" ht="6.75" customHeight="1" thickBot="1" thickTop="1">
      <c r="A28" s="3"/>
      <c r="B28" s="17"/>
      <c r="C28" s="18"/>
      <c r="D28" s="18"/>
      <c r="E28" s="19"/>
      <c r="F28" s="4"/>
    </row>
    <row r="29" spans="1:6" ht="6.75" customHeight="1">
      <c r="A29" s="3"/>
      <c r="B29" s="3"/>
      <c r="C29" s="3"/>
      <c r="D29" s="3"/>
      <c r="E29" s="3"/>
      <c r="F29" s="4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 sheet="1" objects="1" scenarios="1"/>
  <mergeCells count="1">
    <mergeCell ref="B2:E4"/>
  </mergeCell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G29"/>
  <sheetViews>
    <sheetView showGridLines="0" showRowColHeaders="0" showOutlineSymbols="0" zoomScale="143" zoomScaleNormal="143" zoomScalePageLayoutView="0" workbookViewId="0" topLeftCell="A1">
      <selection activeCell="A1" sqref="A1"/>
    </sheetView>
  </sheetViews>
  <sheetFormatPr defaultColWidth="0" defaultRowHeight="12.75" zeroHeight="1"/>
  <cols>
    <col min="1" max="1" width="1.421875" style="0" customWidth="1"/>
    <col min="2" max="2" width="5.421875" style="0" customWidth="1"/>
    <col min="3" max="3" width="55.8515625" style="0" customWidth="1"/>
    <col min="4" max="4" width="18.8515625" style="0" customWidth="1"/>
    <col min="5" max="5" width="6.00390625" style="0" customWidth="1"/>
    <col min="6" max="6" width="1.421875" style="0" customWidth="1"/>
    <col min="7" max="7" width="30.28125" style="1" hidden="1" customWidth="1"/>
    <col min="8" max="16384" width="0" style="0" hidden="1" customWidth="1"/>
  </cols>
  <sheetData>
    <row r="1" spans="1:6" ht="6.75" customHeight="1" thickBot="1">
      <c r="A1" s="3"/>
      <c r="B1" s="3"/>
      <c r="C1" s="3"/>
      <c r="D1" s="3"/>
      <c r="E1" s="3"/>
      <c r="F1" s="3"/>
    </row>
    <row r="2" spans="1:6" ht="12.75" customHeight="1">
      <c r="A2" s="3"/>
      <c r="B2" s="90" t="s">
        <v>7</v>
      </c>
      <c r="C2" s="91"/>
      <c r="D2" s="91"/>
      <c r="E2" s="92"/>
      <c r="F2" s="26"/>
    </row>
    <row r="3" spans="1:6" ht="12.75" customHeight="1">
      <c r="A3" s="3"/>
      <c r="B3" s="93"/>
      <c r="C3" s="94"/>
      <c r="D3" s="94"/>
      <c r="E3" s="95"/>
      <c r="F3" s="26"/>
    </row>
    <row r="4" spans="1:7" ht="12.75" customHeight="1">
      <c r="A4" s="3"/>
      <c r="B4" s="93"/>
      <c r="C4" s="94"/>
      <c r="D4" s="94"/>
      <c r="E4" s="95"/>
      <c r="F4" s="26"/>
      <c r="G4" s="2"/>
    </row>
    <row r="5" spans="1:6" ht="6.75" customHeight="1">
      <c r="A5" s="3"/>
      <c r="B5" s="37"/>
      <c r="C5" s="38"/>
      <c r="D5" s="38"/>
      <c r="E5" s="39"/>
      <c r="F5" s="4"/>
    </row>
    <row r="6" spans="1:6" ht="12.75">
      <c r="A6" s="3"/>
      <c r="B6" s="6"/>
      <c r="C6" s="59" t="s">
        <v>25</v>
      </c>
      <c r="D6" s="55">
        <v>1500</v>
      </c>
      <c r="E6" s="8"/>
      <c r="F6" s="4"/>
    </row>
    <row r="7" spans="1:6" ht="6.75" customHeight="1">
      <c r="A7" s="3"/>
      <c r="B7" s="6"/>
      <c r="C7" s="7"/>
      <c r="D7" s="7"/>
      <c r="E7" s="8"/>
      <c r="F7" s="4"/>
    </row>
    <row r="8" spans="1:6" ht="12.75">
      <c r="A8" s="3"/>
      <c r="B8" s="6"/>
      <c r="C8" s="59" t="s">
        <v>28</v>
      </c>
      <c r="D8" s="97">
        <f>D6</f>
        <v>1500</v>
      </c>
      <c r="E8" s="8"/>
      <c r="F8" s="4"/>
    </row>
    <row r="9" spans="1:6" ht="6.75" customHeight="1">
      <c r="A9" s="3"/>
      <c r="B9" s="6"/>
      <c r="C9" s="7"/>
      <c r="D9" s="10"/>
      <c r="E9" s="8"/>
      <c r="F9" s="4"/>
    </row>
    <row r="10" spans="1:6" ht="12.75">
      <c r="A10" s="3"/>
      <c r="B10" s="6"/>
      <c r="C10" s="7" t="s">
        <v>3</v>
      </c>
      <c r="D10" s="56">
        <v>0.0525</v>
      </c>
      <c r="E10" s="8"/>
      <c r="F10" s="4"/>
    </row>
    <row r="11" spans="1:6" ht="6.75" customHeight="1">
      <c r="A11" s="3"/>
      <c r="B11" s="6"/>
      <c r="C11" s="7"/>
      <c r="D11" s="40"/>
      <c r="E11" s="8"/>
      <c r="F11" s="4"/>
    </row>
    <row r="12" spans="1:6" ht="12.75" customHeight="1">
      <c r="A12" s="3"/>
      <c r="B12" s="6"/>
      <c r="C12" s="7" t="s">
        <v>5</v>
      </c>
      <c r="D12" s="56">
        <v>0.007</v>
      </c>
      <c r="E12" s="8"/>
      <c r="F12" s="4"/>
    </row>
    <row r="13" spans="1:6" ht="12.75" customHeight="1">
      <c r="A13" s="3"/>
      <c r="B13" s="6"/>
      <c r="C13" s="59" t="s">
        <v>19</v>
      </c>
      <c r="D13" s="55">
        <v>50</v>
      </c>
      <c r="E13" s="8"/>
      <c r="F13" s="4"/>
    </row>
    <row r="14" spans="1:6" ht="12.75" customHeight="1">
      <c r="A14" s="3"/>
      <c r="B14" s="6"/>
      <c r="C14" s="7" t="s">
        <v>9</v>
      </c>
      <c r="D14" s="58">
        <v>0</v>
      </c>
      <c r="E14" s="8"/>
      <c r="F14" s="4"/>
    </row>
    <row r="15" spans="1:6" ht="6.75" customHeight="1">
      <c r="A15" s="3"/>
      <c r="B15" s="6"/>
      <c r="C15" s="7"/>
      <c r="D15" s="9"/>
      <c r="E15" s="8"/>
      <c r="F15" s="4"/>
    </row>
    <row r="16" spans="1:6" ht="12.75" customHeight="1">
      <c r="A16" s="3"/>
      <c r="B16" s="6"/>
      <c r="C16" s="7" t="s">
        <v>12</v>
      </c>
      <c r="D16" s="96">
        <v>3</v>
      </c>
      <c r="E16" s="8"/>
      <c r="F16" s="4"/>
    </row>
    <row r="17" spans="1:6" ht="12.75" customHeight="1">
      <c r="A17" s="3"/>
      <c r="B17" s="6"/>
      <c r="C17" s="7" t="s">
        <v>27</v>
      </c>
      <c r="D17" s="96">
        <v>1</v>
      </c>
      <c r="E17" s="8"/>
      <c r="F17" s="44"/>
    </row>
    <row r="18" spans="1:6" ht="12.75" customHeight="1">
      <c r="A18" s="3"/>
      <c r="B18" s="6"/>
      <c r="C18" s="59" t="s">
        <v>30</v>
      </c>
      <c r="D18" s="96">
        <v>3</v>
      </c>
      <c r="E18" s="8"/>
      <c r="F18" s="44"/>
    </row>
    <row r="19" spans="1:6" ht="6.75" customHeight="1">
      <c r="A19" s="3"/>
      <c r="B19" s="20"/>
      <c r="C19" s="21"/>
      <c r="D19" s="41"/>
      <c r="E19" s="22"/>
      <c r="F19" s="4"/>
    </row>
    <row r="20" spans="1:6" ht="6.75" customHeight="1">
      <c r="A20" s="3"/>
      <c r="B20" s="11"/>
      <c r="C20" s="12"/>
      <c r="D20" s="13"/>
      <c r="E20" s="14"/>
      <c r="F20" s="4"/>
    </row>
    <row r="21" spans="1:6" ht="12.75" customHeight="1">
      <c r="A21" s="3"/>
      <c r="B21" s="11"/>
      <c r="C21" s="12" t="s">
        <v>0</v>
      </c>
      <c r="D21" s="16">
        <f>(D6*D10*D18)/12</f>
        <v>19.6875</v>
      </c>
      <c r="E21" s="14"/>
      <c r="F21" s="4"/>
    </row>
    <row r="22" spans="1:6" ht="6.75" customHeight="1">
      <c r="A22" s="3"/>
      <c r="B22" s="11"/>
      <c r="C22" s="12"/>
      <c r="D22" s="13"/>
      <c r="E22" s="14"/>
      <c r="F22" s="4"/>
    </row>
    <row r="23" spans="1:6" ht="12.75" customHeight="1">
      <c r="A23" s="3"/>
      <c r="B23" s="11"/>
      <c r="C23" s="12" t="s">
        <v>1</v>
      </c>
      <c r="D23" s="16">
        <f>(D13+D14)/D25+(D12*D6)</f>
        <v>23</v>
      </c>
      <c r="E23" s="14"/>
      <c r="F23" s="4"/>
    </row>
    <row r="24" spans="1:6" ht="6.75" customHeight="1" thickBot="1">
      <c r="A24" s="3"/>
      <c r="B24" s="11"/>
      <c r="C24" s="12"/>
      <c r="D24" s="13"/>
      <c r="E24" s="14"/>
      <c r="F24" s="4"/>
    </row>
    <row r="25" spans="1:6" ht="9.75" customHeight="1" hidden="1">
      <c r="A25" s="3"/>
      <c r="B25" s="98"/>
      <c r="C25" s="12" t="s">
        <v>2</v>
      </c>
      <c r="D25" s="99">
        <f>12/D16</f>
        <v>4</v>
      </c>
      <c r="E25" s="14"/>
      <c r="F25" s="44"/>
    </row>
    <row r="26" spans="1:6" ht="10.5" customHeight="1" hidden="1" thickBot="1">
      <c r="A26" s="3"/>
      <c r="B26" s="98"/>
      <c r="C26" s="12"/>
      <c r="D26" s="15"/>
      <c r="E26" s="14"/>
      <c r="F26" s="4"/>
    </row>
    <row r="27" spans="1:7" ht="12.75" customHeight="1" thickBot="1" thickTop="1">
      <c r="A27" s="3"/>
      <c r="B27" s="11"/>
      <c r="C27" s="24" t="s">
        <v>20</v>
      </c>
      <c r="D27" s="23">
        <f>POWER((D6+D21+D23)/D6,D25)-1</f>
        <v>0.11878544061878804</v>
      </c>
      <c r="E27" s="14"/>
      <c r="F27" s="4"/>
      <c r="G27" s="25"/>
    </row>
    <row r="28" spans="1:6" ht="6.75" customHeight="1" thickBot="1" thickTop="1">
      <c r="A28" s="3"/>
      <c r="B28" s="17"/>
      <c r="C28" s="18"/>
      <c r="D28" s="18"/>
      <c r="E28" s="19"/>
      <c r="F28" s="4"/>
    </row>
    <row r="29" spans="1:6" ht="6.75" customHeight="1">
      <c r="A29" s="3"/>
      <c r="B29" s="3"/>
      <c r="C29" s="3"/>
      <c r="D29" s="3"/>
      <c r="E29" s="3"/>
      <c r="F29" s="4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</sheetData>
  <sheetProtection sheet="1" objects="1" scenarios="1"/>
  <mergeCells count="1">
    <mergeCell ref="B2:E4"/>
  </mergeCells>
  <printOptions horizontalCentered="1" verticalCentered="1"/>
  <pageMargins left="0" right="0" top="0.1968503937007874" bottom="0.1968503937007874" header="0" footer="0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TAEG</dc:title>
  <dc:subject>Formule di calcolo TAEG</dc:subject>
  <dc:creator>Iside</dc:creator>
  <cp:keywords/>
  <dc:description>Revisione by -=LSD=- in data 13/04/2011</dc:description>
  <cp:lastModifiedBy>Lucio Schiavoni</cp:lastModifiedBy>
  <cp:lastPrinted>2010-01-20T13:59:51Z</cp:lastPrinted>
  <dcterms:created xsi:type="dcterms:W3CDTF">1996-11-05T10:16:36Z</dcterms:created>
  <dcterms:modified xsi:type="dcterms:W3CDTF">2011-04-13T12:27:03Z</dcterms:modified>
  <cp:category>Spese bancarie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